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PPC/Desktop/"/>
    </mc:Choice>
  </mc:AlternateContent>
  <xr:revisionPtr revIDLastSave="0" documentId="13_ncr:1_{75D5ED19-8E03-3849-9464-E5CD16DB950C}" xr6:coauthVersionLast="47" xr6:coauthVersionMax="47" xr10:uidLastSave="{00000000-0000-0000-0000-000000000000}"/>
  <bookViews>
    <workbookView xWindow="0" yWindow="500" windowWidth="29320" windowHeight="16660" xr2:uid="{00000000-000D-0000-FFFF-FFFF00000000}"/>
  </bookViews>
  <sheets>
    <sheet name="PRIX VENTE" sheetId="2" r:id="rId1"/>
  </sheets>
  <definedNames>
    <definedName name="COEFICIANT">'PRIX VENTE'!#REF!</definedName>
    <definedName name="NOMBRE_DE_PERSONNE_MINIMUN">'PRIX VENTE'!#REF!</definedName>
    <definedName name="NOMBRES_DE_PERSONNES">'PRIX VENTE'!$C$3</definedName>
    <definedName name="PRIX_DE_VENTE">'PRIX VENTE'!#REF!</definedName>
    <definedName name="PRIX_MINI">'PRIX VENTE'!$H$3</definedName>
    <definedName name="PRIX_PAR_PERSONNE">'PRIX VENTE'!#REF!</definedName>
    <definedName name="PRIX_TOTAL">'PRIX VENTE'!$H$5</definedName>
    <definedName name="_xlnm.Print_Area" localSheetId="0">'PRIX VENTE'!$B$1:$H$45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2" l="1"/>
  <c r="E12" i="2"/>
  <c r="G9" i="2"/>
  <c r="H9" i="2" s="1"/>
  <c r="G8" i="2"/>
  <c r="H8" i="2" s="1"/>
  <c r="G12" i="2"/>
  <c r="G44" i="2"/>
  <c r="H44" i="2" s="1"/>
  <c r="H12" i="2" l="1"/>
  <c r="G45" i="2"/>
  <c r="H45" i="2" s="1"/>
  <c r="G43" i="2"/>
  <c r="H43" i="2" s="1"/>
  <c r="G40" i="2"/>
  <c r="H40" i="2" s="1"/>
  <c r="G39" i="2"/>
  <c r="H39" i="2" s="1"/>
  <c r="G38" i="2"/>
  <c r="H38" i="2" s="1"/>
  <c r="G35" i="2"/>
  <c r="H35" i="2" s="1"/>
  <c r="G34" i="2"/>
  <c r="H34" i="2" s="1"/>
  <c r="G33" i="2"/>
  <c r="H33" i="2" s="1"/>
  <c r="G32" i="2"/>
  <c r="H32" i="2" s="1"/>
  <c r="G29" i="2"/>
  <c r="H29" i="2" s="1"/>
  <c r="G28" i="2"/>
  <c r="H28" i="2" s="1"/>
  <c r="G27" i="2"/>
  <c r="H27" i="2" s="1"/>
  <c r="G24" i="2"/>
  <c r="H24" i="2" s="1"/>
  <c r="G23" i="2"/>
  <c r="H23" i="2" s="1"/>
  <c r="G22" i="2"/>
  <c r="H22" i="2" s="1"/>
  <c r="G21" i="2"/>
  <c r="H21" i="2" s="1"/>
  <c r="G15" i="2"/>
  <c r="H15" i="2" s="1"/>
  <c r="G17" i="2" l="1"/>
  <c r="H17" i="2" s="1"/>
  <c r="G18" i="2"/>
  <c r="H18" i="2" s="1"/>
  <c r="G16" i="2"/>
  <c r="H16" i="2" s="1"/>
  <c r="H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Laurent PARMENTIER</author>
  </authors>
  <commentList>
    <comment ref="E12" authorId="0" shapeId="0" xr:uid="{0344B9C8-A953-4547-AFFB-724F6BF0C267}">
      <text>
        <r>
          <rPr>
            <b/>
            <sz val="10"/>
            <color rgb="FF000000"/>
            <rFont val="Tahoma"/>
            <family val="2"/>
          </rPr>
          <t>Laurent PARMENTIER: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Calcul automatique
</t>
        </r>
      </text>
    </comment>
  </commentList>
</comments>
</file>

<file path=xl/sharedStrings.xml><?xml version="1.0" encoding="utf-8"?>
<sst xmlns="http://schemas.openxmlformats.org/spreadsheetml/2006/main" count="39" uniqueCount="39">
  <si>
    <t>VOTRE TARIF TOTAL</t>
  </si>
  <si>
    <t>MISE À DISPOSITION DU BAR</t>
  </si>
  <si>
    <t>RHUM AU CHOIX</t>
  </si>
  <si>
    <t>TARIF</t>
  </si>
  <si>
    <t>QUANTITE</t>
  </si>
  <si>
    <t>• MOJITO : Rhum, menthe fraîche, citron vert, sucre de canne, Angustura, Perrier…</t>
  </si>
  <si>
    <t>• MOJITO FRAISE : Rhum, fraises, citron vert, sucre de canne, Angustura, Perrier…</t>
  </si>
  <si>
    <t>• PINA COLADA : Rhum, jus d’ananas, crème de Coco, sucre de canne.</t>
  </si>
  <si>
    <t>• PUNCH CUBAIN : Rhum, jus d’ananas, Grenadine, limonade.</t>
  </si>
  <si>
    <t>VODKA AU CHOIX</t>
  </si>
  <si>
    <r>
      <t xml:space="preserve">• </t>
    </r>
    <r>
      <rPr>
        <sz val="11"/>
        <color theme="1"/>
        <rFont val="Calibri"/>
        <family val="2"/>
        <scheme val="minor"/>
      </rPr>
      <t>COSMOPOLITAIN : Vodka, Cointreau, Cranberry, jus de citron.</t>
    </r>
  </si>
  <si>
    <r>
      <t xml:space="preserve">• </t>
    </r>
    <r>
      <rPr>
        <sz val="11"/>
        <color theme="1"/>
        <rFont val="Calibri"/>
        <family val="2"/>
        <scheme val="minor"/>
      </rPr>
      <t>VODKARITA : Vodka, Cointreau, jus de citron, sucre de canne.</t>
    </r>
  </si>
  <si>
    <r>
      <t xml:space="preserve">• </t>
    </r>
    <r>
      <rPr>
        <sz val="11"/>
        <color theme="1"/>
        <rFont val="Calibri"/>
        <family val="2"/>
        <scheme val="minor"/>
      </rPr>
      <t>PRAYA : Vodka, crème de fraise, jus de pamplemousse, tonic.</t>
    </r>
  </si>
  <si>
    <r>
      <t xml:space="preserve">• </t>
    </r>
    <r>
      <rPr>
        <sz val="11"/>
        <color theme="1"/>
        <rFont val="Calibri"/>
        <family val="2"/>
        <scheme val="minor"/>
      </rPr>
      <t>SEX AND THE BEACH : Vodka, crème de pêche, jus de cranberry, jus d’orange.</t>
    </r>
  </si>
  <si>
    <t>GIN AU CHOIX</t>
  </si>
  <si>
    <r>
      <t xml:space="preserve">• </t>
    </r>
    <r>
      <rPr>
        <sz val="11"/>
        <color theme="1"/>
        <rFont val="Calibri"/>
        <family val="2"/>
        <scheme val="minor"/>
      </rPr>
      <t>GIN TONIC CONCOMBRE : Gin, Pulco citron, concombre, sucre de canne, tonic.</t>
    </r>
  </si>
  <si>
    <r>
      <t xml:space="preserve">• </t>
    </r>
    <r>
      <rPr>
        <sz val="11"/>
        <color theme="1"/>
        <rFont val="Calibri"/>
        <family val="2"/>
        <scheme val="minor"/>
      </rPr>
      <t>WEDDING BELLA : Gin, crème de cerise, jus d’orange.</t>
    </r>
  </si>
  <si>
    <r>
      <t xml:space="preserve">• </t>
    </r>
    <r>
      <rPr>
        <sz val="11"/>
        <color theme="1"/>
        <rFont val="Calibri"/>
        <family val="2"/>
        <scheme val="minor"/>
      </rPr>
      <t>TOM COLLINS : Gin, jus de citron, sucre de canne, Perrier.</t>
    </r>
  </si>
  <si>
    <t>WHISKY AU CHOIX</t>
  </si>
  <si>
    <r>
      <t xml:space="preserve">• </t>
    </r>
    <r>
      <rPr>
        <sz val="11"/>
        <color theme="1"/>
        <rFont val="Calibri"/>
        <family val="2"/>
        <scheme val="minor"/>
      </rPr>
      <t>WILD TURKEY : Whisky, crème d’abricot, jus d’orange.</t>
    </r>
  </si>
  <si>
    <r>
      <t xml:space="preserve">• </t>
    </r>
    <r>
      <rPr>
        <sz val="11"/>
        <color theme="1"/>
        <rFont val="Calibri"/>
        <family val="2"/>
        <scheme val="minor"/>
      </rPr>
      <t>WHISKY SOUR : Whisky, jus de citron, sucre de canne</t>
    </r>
  </si>
  <si>
    <r>
      <t xml:space="preserve">• </t>
    </r>
    <r>
      <rPr>
        <sz val="11"/>
        <color theme="1"/>
        <rFont val="Calibri"/>
        <family val="2"/>
        <scheme val="minor"/>
      </rPr>
      <t>WILD IRISH ROSE : Whisky, jus de citron, grnadine, Ginger Ale.</t>
    </r>
  </si>
  <si>
    <r>
      <t xml:space="preserve">• </t>
    </r>
    <r>
      <rPr>
        <sz val="11"/>
        <color theme="1"/>
        <rFont val="Calibri"/>
        <family val="2"/>
        <scheme val="minor"/>
      </rPr>
      <t>JACK DANIEL’S</t>
    </r>
  </si>
  <si>
    <t>• SPRITZ DOLCE : Apérol, Vin blanc, Perrier</t>
  </si>
  <si>
    <t>• SPRITZ : Campari, Vin blanc, Perrier</t>
  </si>
  <si>
    <t>SPRITZ au choix</t>
  </si>
  <si>
    <t>CHAMPAGNE au choix</t>
  </si>
  <si>
    <t>• BELLINI : Champagne, crème de pêche, framboise fraîche</t>
  </si>
  <si>
    <t>• MOJITO ROYAL : Champagne, rhum, menthe fraîche, citron vert, sucre de canne, Angustura, Perrier</t>
  </si>
  <si>
    <t>• L'ORPHE : Champagne, crème de cassis, jus de citron</t>
  </si>
  <si>
    <t>• SPRITZ SAINT-GERMAIN : liqueur fleur de Sureau, Presoco, Perrier</t>
  </si>
  <si>
    <t>VERRERIE (dont 80 € de transport)</t>
  </si>
  <si>
    <t>• Verre à cocktail, coupe de champagne, …</t>
  </si>
  <si>
    <t>BARMAID - BARMAN</t>
  </si>
  <si>
    <t>Au-delà de 80 personnes nous vous conseillons 2 personnes</t>
  </si>
  <si>
    <t>Heure supplémentaire</t>
  </si>
  <si>
    <t xml:space="preserve">NOMBRE TOTAL DE COCKTAILS </t>
  </si>
  <si>
    <t>NOM + DATE DE MARIAGE (remplir les cases jaune)</t>
  </si>
  <si>
    <t>COMMANDE
BAR DE NUIT DU DOMAINE DE SEGUR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</si>
</sst>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 Gras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/>
    <xf numFmtId="44" fontId="0" fillId="0" borderId="13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44" fontId="14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44" fontId="0" fillId="0" borderId="14" xfId="1" applyFont="1" applyBorder="1" applyAlignment="1">
      <alignment vertical="center"/>
    </xf>
    <xf numFmtId="0" fontId="0" fillId="0" borderId="14" xfId="0" applyBorder="1" applyAlignment="1">
      <alignment vertical="center"/>
    </xf>
    <xf numFmtId="44" fontId="0" fillId="0" borderId="15" xfId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0" xfId="0" applyFont="1"/>
    <xf numFmtId="0" fontId="17" fillId="34" borderId="13" xfId="0" applyFont="1" applyFill="1" applyBorder="1" applyAlignment="1">
      <alignment vertical="center"/>
    </xf>
    <xf numFmtId="0" fontId="19" fillId="0" borderId="0" xfId="0" applyFont="1"/>
    <xf numFmtId="44" fontId="14" fillId="0" borderId="0" xfId="0" applyNumberFormat="1" applyFont="1"/>
    <xf numFmtId="44" fontId="14" fillId="0" borderId="0" xfId="0" applyNumberFormat="1" applyFont="1" applyAlignment="1">
      <alignment vertical="center"/>
    </xf>
    <xf numFmtId="0" fontId="23" fillId="0" borderId="0" xfId="0" applyFont="1"/>
    <xf numFmtId="0" fontId="25" fillId="0" borderId="0" xfId="0" applyFont="1"/>
    <xf numFmtId="0" fontId="17" fillId="34" borderId="15" xfId="0" applyFont="1" applyFill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/>
    </xf>
    <xf numFmtId="44" fontId="21" fillId="34" borderId="13" xfId="1" applyFont="1" applyFill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17" fillId="34" borderId="14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7" fillId="0" borderId="15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18" fillId="0" borderId="10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26" fillId="0" borderId="15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37" fontId="0" fillId="33" borderId="13" xfId="1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37" fontId="0" fillId="33" borderId="15" xfId="1" applyNumberFormat="1" applyFont="1" applyFill="1" applyBorder="1" applyAlignment="1">
      <alignment vertical="center"/>
    </xf>
    <xf numFmtId="37" fontId="22" fillId="34" borderId="13" xfId="1" applyNumberFormat="1" applyFont="1" applyFill="1" applyBorder="1" applyAlignment="1" applyProtection="1">
      <alignment horizontal="right" vertical="center"/>
      <protection hidden="1"/>
    </xf>
    <xf numFmtId="0" fontId="20" fillId="33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4" fillId="0" borderId="0" xfId="0" applyFont="1" applyBorder="1"/>
    <xf numFmtId="0" fontId="0" fillId="0" borderId="0" xfId="0" applyBorder="1"/>
    <xf numFmtId="44" fontId="21" fillId="0" borderId="0" xfId="1" applyFont="1" applyFill="1" applyBorder="1" applyAlignment="1">
      <alignment vertical="center"/>
    </xf>
    <xf numFmtId="37" fontId="17" fillId="34" borderId="13" xfId="1" applyNumberFormat="1" applyFont="1" applyFill="1" applyBorder="1" applyAlignment="1">
      <alignment vertical="center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onétaire" xfId="1" builtinId="4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1" lockText="1" noThreeD="1"/>
</file>

<file path=xl/ctrlProps/ctrlProp10.xml><?xml version="1.0" encoding="utf-8"?>
<formControlPr xmlns="http://schemas.microsoft.com/office/spreadsheetml/2009/9/main" objectType="CheckBox" fmlaLink="$F$28" lockText="1" noThreeD="1"/>
</file>

<file path=xl/ctrlProps/ctrlProp11.xml><?xml version="1.0" encoding="utf-8"?>
<formControlPr xmlns="http://schemas.microsoft.com/office/spreadsheetml/2009/9/main" objectType="CheckBox" fmlaLink="$F$29" lockText="1" noThreeD="1"/>
</file>

<file path=xl/ctrlProps/ctrlProp12.xml><?xml version="1.0" encoding="utf-8"?>
<formControlPr xmlns="http://schemas.microsoft.com/office/spreadsheetml/2009/9/main" objectType="CheckBox" fmlaLink="$F$32" lockText="1" noThreeD="1"/>
</file>

<file path=xl/ctrlProps/ctrlProp13.xml><?xml version="1.0" encoding="utf-8"?>
<formControlPr xmlns="http://schemas.microsoft.com/office/spreadsheetml/2009/9/main" objectType="CheckBox" fmlaLink="$F$33" lockText="1" noThreeD="1"/>
</file>

<file path=xl/ctrlProps/ctrlProp14.xml><?xml version="1.0" encoding="utf-8"?>
<formControlPr xmlns="http://schemas.microsoft.com/office/spreadsheetml/2009/9/main" objectType="CheckBox" fmlaLink="$F$34" lockText="1" noThreeD="1"/>
</file>

<file path=xl/ctrlProps/ctrlProp15.xml><?xml version="1.0" encoding="utf-8"?>
<formControlPr xmlns="http://schemas.microsoft.com/office/spreadsheetml/2009/9/main" objectType="CheckBox" fmlaLink="$F$35" lockText="1" noThreeD="1"/>
</file>

<file path=xl/ctrlProps/ctrlProp16.xml><?xml version="1.0" encoding="utf-8"?>
<formControlPr xmlns="http://schemas.microsoft.com/office/spreadsheetml/2009/9/main" objectType="CheckBox" fmlaLink="$F$38" lockText="1" noThreeD="1"/>
</file>

<file path=xl/ctrlProps/ctrlProp17.xml><?xml version="1.0" encoding="utf-8"?>
<formControlPr xmlns="http://schemas.microsoft.com/office/spreadsheetml/2009/9/main" objectType="CheckBox" fmlaLink="$F$39" lockText="1" noThreeD="1"/>
</file>

<file path=xl/ctrlProps/ctrlProp18.xml><?xml version="1.0" encoding="utf-8"?>
<formControlPr xmlns="http://schemas.microsoft.com/office/spreadsheetml/2009/9/main" objectType="CheckBox" fmlaLink="$F$40" lockText="1" noThreeD="1"/>
</file>

<file path=xl/ctrlProps/ctrlProp19.xml><?xml version="1.0" encoding="utf-8"?>
<formControlPr xmlns="http://schemas.microsoft.com/office/spreadsheetml/2009/9/main" objectType="CheckBox" fmlaLink="$F$43" lockText="1" noThreeD="1"/>
</file>

<file path=xl/ctrlProps/ctrlProp2.xml><?xml version="1.0" encoding="utf-8"?>
<formControlPr xmlns="http://schemas.microsoft.com/office/spreadsheetml/2009/9/main" objectType="CheckBox" fmlaLink="$F$22" lockText="1" noThreeD="1"/>
</file>

<file path=xl/ctrlProps/ctrlProp20.xml><?xml version="1.0" encoding="utf-8"?>
<formControlPr xmlns="http://schemas.microsoft.com/office/spreadsheetml/2009/9/main" objectType="CheckBox" fmlaLink="$F$44" lockText="1" noThreeD="1"/>
</file>

<file path=xl/ctrlProps/ctrlProp21.xml><?xml version="1.0" encoding="utf-8"?>
<formControlPr xmlns="http://schemas.microsoft.com/office/spreadsheetml/2009/9/main" objectType="CheckBox" fmlaLink="$F$45" lockText="1" noThreeD="1"/>
</file>

<file path=xl/ctrlProps/ctrlProp22.xml><?xml version="1.0" encoding="utf-8"?>
<formControlPr xmlns="http://schemas.microsoft.com/office/spreadsheetml/2009/9/main" objectType="CheckBox" fmlaLink="$F$12" lockText="1" noThreeD="1"/>
</file>

<file path=xl/ctrlProps/ctrlProp23.xml><?xml version="1.0" encoding="utf-8"?>
<formControlPr xmlns="http://schemas.microsoft.com/office/spreadsheetml/2009/9/main" objectType="CheckBox" fmlaLink="$F$8" lockText="1" noThreeD="1"/>
</file>

<file path=xl/ctrlProps/ctrlProp24.xml><?xml version="1.0" encoding="utf-8"?>
<formControlPr xmlns="http://schemas.microsoft.com/office/spreadsheetml/2009/9/main" objectType="CheckBox" fmlaLink="$F$9" lockText="1" noThreeD="1"/>
</file>

<file path=xl/ctrlProps/ctrlProp3.xml><?xml version="1.0" encoding="utf-8"?>
<formControlPr xmlns="http://schemas.microsoft.com/office/spreadsheetml/2009/9/main" objectType="CheckBox" fmlaLink="$F$23" lockText="1" noThreeD="1"/>
</file>

<file path=xl/ctrlProps/ctrlProp4.xml><?xml version="1.0" encoding="utf-8"?>
<formControlPr xmlns="http://schemas.microsoft.com/office/spreadsheetml/2009/9/main" objectType="CheckBox" fmlaLink="$F$24" lockText="1" noThreeD="1"/>
</file>

<file path=xl/ctrlProps/ctrlProp5.xml><?xml version="1.0" encoding="utf-8"?>
<formControlPr xmlns="http://schemas.microsoft.com/office/spreadsheetml/2009/9/main" objectType="CheckBox" fmlaLink="$F$17" lockText="1" noThreeD="1"/>
</file>

<file path=xl/ctrlProps/ctrlProp6.xml><?xml version="1.0" encoding="utf-8"?>
<formControlPr xmlns="http://schemas.microsoft.com/office/spreadsheetml/2009/9/main" objectType="CheckBox" fmlaLink="$F$18" lockText="1" noThreeD="1"/>
</file>

<file path=xl/ctrlProps/ctrlProp7.xml><?xml version="1.0" encoding="utf-8"?>
<formControlPr xmlns="http://schemas.microsoft.com/office/spreadsheetml/2009/9/main" objectType="CheckBox" fmlaLink="$F$16" lockText="1" noThreeD="1"/>
</file>

<file path=xl/ctrlProps/ctrlProp8.xml><?xml version="1.0" encoding="utf-8"?>
<formControlPr xmlns="http://schemas.microsoft.com/office/spreadsheetml/2009/9/main" objectType="CheckBox" fmlaLink="$F$15" lockText="1" noThreeD="1"/>
</file>

<file path=xl/ctrlProps/ctrlProp9.xml><?xml version="1.0" encoding="utf-8"?>
<formControlPr xmlns="http://schemas.microsoft.com/office/spreadsheetml/2009/9/main" objectType="CheckBox" fmlaLink="$F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425654</xdr:colOff>
      <xdr:row>0</xdr:row>
      <xdr:rowOff>0</xdr:rowOff>
    </xdr:from>
    <xdr:to>
      <xdr:col>1</xdr:col>
      <xdr:colOff>2153881</xdr:colOff>
      <xdr:row>0</xdr:row>
      <xdr:rowOff>1374254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C4B5779-85D4-549A-F3C9-063486762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425654" y="0"/>
          <a:ext cx="2160027" cy="13742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0</xdr:rowOff>
        </xdr:from>
        <xdr:to>
          <xdr:col>3</xdr:col>
          <xdr:colOff>533400</xdr:colOff>
          <xdr:row>17</xdr:row>
          <xdr:rowOff>7350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228600</xdr:rowOff>
        </xdr:from>
        <xdr:to>
          <xdr:col>3</xdr:col>
          <xdr:colOff>546100</xdr:colOff>
          <xdr:row>18</xdr:row>
          <xdr:rowOff>25399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269922</xdr:colOff>
          <xdr:row>15</xdr:row>
          <xdr:rowOff>12700</xdr:rowOff>
        </xdr:from>
        <xdr:to>
          <xdr:col>3</xdr:col>
          <xdr:colOff>574722</xdr:colOff>
          <xdr:row>16</xdr:row>
          <xdr:rowOff>1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14</xdr:row>
          <xdr:rowOff>0</xdr:rowOff>
        </xdr:from>
        <xdr:to>
          <xdr:col>3</xdr:col>
          <xdr:colOff>584200</xdr:colOff>
          <xdr:row>15</xdr:row>
          <xdr:rowOff>18472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20</xdr:row>
          <xdr:rowOff>12700</xdr:rowOff>
        </xdr:from>
        <xdr:to>
          <xdr:col>3</xdr:col>
          <xdr:colOff>571500</xdr:colOff>
          <xdr:row>21</xdr:row>
          <xdr:rowOff>7348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20</xdr:row>
          <xdr:rowOff>241300</xdr:rowOff>
        </xdr:from>
        <xdr:to>
          <xdr:col>3</xdr:col>
          <xdr:colOff>571500</xdr:colOff>
          <xdr:row>21</xdr:row>
          <xdr:rowOff>228598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21</xdr:row>
          <xdr:rowOff>241300</xdr:rowOff>
        </xdr:from>
        <xdr:to>
          <xdr:col>3</xdr:col>
          <xdr:colOff>571500</xdr:colOff>
          <xdr:row>22</xdr:row>
          <xdr:rowOff>228601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23</xdr:row>
          <xdr:rowOff>0</xdr:rowOff>
        </xdr:from>
        <xdr:to>
          <xdr:col>3</xdr:col>
          <xdr:colOff>571500</xdr:colOff>
          <xdr:row>24</xdr:row>
          <xdr:rowOff>5462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26</xdr:row>
          <xdr:rowOff>12700</xdr:rowOff>
        </xdr:from>
        <xdr:ext cx="304800" cy="247072"/>
        <xdr:sp macro="" textlink="">
          <xdr:nvSpPr>
            <xdr:cNvPr id="2334" name="Check Box 8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D3BB7B2-BA74-3E4A-A396-D0596D123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26</xdr:row>
          <xdr:rowOff>241300</xdr:rowOff>
        </xdr:from>
        <xdr:ext cx="304800" cy="247072"/>
        <xdr:sp macro="" textlink="">
          <xdr:nvSpPr>
            <xdr:cNvPr id="2335" name="Check Box 9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F10B8F1F-B7DB-3E4B-B112-791713E5D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27</xdr:row>
          <xdr:rowOff>241300</xdr:rowOff>
        </xdr:from>
        <xdr:ext cx="304800" cy="247073"/>
        <xdr:sp macro="" textlink="">
          <xdr:nvSpPr>
            <xdr:cNvPr id="2336" name="Check Box 10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E068C2A6-8118-B346-B574-889EF99B7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31</xdr:row>
          <xdr:rowOff>12700</xdr:rowOff>
        </xdr:from>
        <xdr:ext cx="304800" cy="247072"/>
        <xdr:sp macro="" textlink="">
          <xdr:nvSpPr>
            <xdr:cNvPr id="2338" name="Check Box 8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B0BF9852-5226-CB49-BBCF-679DF6831F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31</xdr:row>
          <xdr:rowOff>241300</xdr:rowOff>
        </xdr:from>
        <xdr:ext cx="304800" cy="247072"/>
        <xdr:sp macro="" textlink="">
          <xdr:nvSpPr>
            <xdr:cNvPr id="2339" name="Check Box 9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62223E64-44B3-DE4B-A785-8CBE548D3B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32</xdr:row>
          <xdr:rowOff>241300</xdr:rowOff>
        </xdr:from>
        <xdr:ext cx="304800" cy="247073"/>
        <xdr:sp macro="" textlink="">
          <xdr:nvSpPr>
            <xdr:cNvPr id="2340" name="Check Box 10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8C03790E-95B0-5447-A17B-6C21FCF86E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34</xdr:row>
          <xdr:rowOff>0</xdr:rowOff>
        </xdr:from>
        <xdr:ext cx="304800" cy="259773"/>
        <xdr:sp macro="" textlink="">
          <xdr:nvSpPr>
            <xdr:cNvPr id="2341" name="Check Box 11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67867D5A-CA0D-684F-AAAA-2F90BB75D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37</xdr:row>
          <xdr:rowOff>12700</xdr:rowOff>
        </xdr:from>
        <xdr:ext cx="304800" cy="247072"/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3EA98FA-E294-0245-9CFB-44320B82A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37</xdr:row>
          <xdr:rowOff>241300</xdr:rowOff>
        </xdr:from>
        <xdr:ext cx="304800" cy="247072"/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A183A965-A6B8-3144-BD43-40D52E2A8B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38</xdr:row>
          <xdr:rowOff>241300</xdr:rowOff>
        </xdr:from>
        <xdr:ext cx="304800" cy="247073"/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8472C9BD-FF1B-D94E-9ACF-CFD0A8AB7B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42</xdr:row>
          <xdr:rowOff>12700</xdr:rowOff>
        </xdr:from>
        <xdr:ext cx="304800" cy="247072"/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7FF2F74B-D9BB-6F45-9745-67CC03A61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42</xdr:row>
          <xdr:rowOff>241300</xdr:rowOff>
        </xdr:from>
        <xdr:ext cx="304800" cy="247072"/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9A1AD4D4-7913-BF45-9A6D-C05D99C5BA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43</xdr:row>
          <xdr:rowOff>241300</xdr:rowOff>
        </xdr:from>
        <xdr:ext cx="304800" cy="247073"/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DE4E2CCA-6F5A-C14C-A94E-CBA8E19F6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11</xdr:row>
          <xdr:rowOff>0</xdr:rowOff>
        </xdr:from>
        <xdr:ext cx="317500" cy="277935"/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817DB986-56E8-E146-8E0E-1912F8C1C3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7</xdr:row>
          <xdr:rowOff>0</xdr:rowOff>
        </xdr:from>
        <xdr:ext cx="317500" cy="277935"/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5AC371F0-0CF4-414F-9163-072FA793D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266700</xdr:colOff>
          <xdr:row>8</xdr:row>
          <xdr:rowOff>0</xdr:rowOff>
        </xdr:from>
        <xdr:ext cx="317500" cy="277935"/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3F9BACA3-327F-4546-B267-F44CC7989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2">
    <pageSetUpPr fitToPage="1"/>
  </sheetPr>
  <dimension ref="B1:I110"/>
  <sheetViews>
    <sheetView showGridLines="0" showRowColHeaders="0" tabSelected="1" zoomScaleNormal="10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M11" sqref="M11"/>
    </sheetView>
  </sheetViews>
  <sheetFormatPr baseColWidth="10" defaultRowHeight="16"/>
  <cols>
    <col min="1" max="1" width="5.6640625" customWidth="1"/>
    <col min="2" max="2" width="72.33203125" style="3" customWidth="1"/>
    <col min="3" max="3" width="10.6640625" style="2" customWidth="1"/>
    <col min="4" max="4" width="10.1640625" style="3" customWidth="1"/>
    <col min="5" max="5" width="13.6640625" style="2" customWidth="1"/>
    <col min="6" max="6" width="10.83203125" style="3" hidden="1" customWidth="1"/>
    <col min="7" max="7" width="6.6640625" style="3" hidden="1" customWidth="1"/>
    <col min="8" max="8" width="18.6640625" style="3" customWidth="1"/>
    <col min="9" max="9" width="5.33203125" style="15" customWidth="1"/>
  </cols>
  <sheetData>
    <row r="1" spans="2:9" ht="109" customHeight="1">
      <c r="B1" s="49" t="s">
        <v>38</v>
      </c>
      <c r="C1" s="48"/>
      <c r="D1" s="48"/>
      <c r="E1" s="48"/>
      <c r="F1" s="48"/>
      <c r="G1" s="48"/>
      <c r="H1" s="48"/>
    </row>
    <row r="2" spans="2:9" ht="41" customHeight="1">
      <c r="B2" s="47" t="s">
        <v>37</v>
      </c>
      <c r="C2" s="47"/>
      <c r="D2" s="47"/>
      <c r="E2" s="47"/>
      <c r="F2" s="47"/>
      <c r="G2" s="47"/>
      <c r="H2" s="47"/>
    </row>
    <row r="3" spans="2:9" s="4" customFormat="1" ht="38" customHeight="1">
      <c r="B3" s="38" t="s">
        <v>36</v>
      </c>
      <c r="C3" s="39"/>
      <c r="D3" s="39"/>
      <c r="E3" s="39"/>
      <c r="F3" s="39"/>
      <c r="G3" s="40"/>
      <c r="H3" s="46">
        <f>SUM(E15:E45)</f>
        <v>0</v>
      </c>
      <c r="I3" s="17"/>
    </row>
    <row r="4" spans="2:9" ht="26" customHeight="1">
      <c r="B4" s="38" t="s">
        <v>1</v>
      </c>
      <c r="C4" s="39"/>
      <c r="D4" s="39"/>
      <c r="E4" s="39"/>
      <c r="F4" s="39"/>
      <c r="G4" s="40"/>
      <c r="H4" s="26">
        <v>100</v>
      </c>
    </row>
    <row r="5" spans="2:9" ht="26" customHeight="1">
      <c r="B5" s="38" t="s">
        <v>0</v>
      </c>
      <c r="C5" s="39"/>
      <c r="D5" s="39"/>
      <c r="E5" s="39"/>
      <c r="F5" s="39"/>
      <c r="G5" s="40"/>
      <c r="H5" s="26">
        <f>H4+SUM(H8:H45)</f>
        <v>100</v>
      </c>
    </row>
    <row r="6" spans="2:9" s="52" customFormat="1" ht="14" customHeight="1">
      <c r="B6" s="50"/>
      <c r="C6" s="50"/>
      <c r="D6" s="50"/>
      <c r="E6" s="50"/>
      <c r="F6" s="50"/>
      <c r="G6" s="50"/>
      <c r="H6" s="53"/>
      <c r="I6" s="51"/>
    </row>
    <row r="7" spans="2:9" s="20" customFormat="1" ht="30" customHeight="1">
      <c r="B7" s="23" t="s">
        <v>33</v>
      </c>
      <c r="C7" s="24" t="s">
        <v>3</v>
      </c>
      <c r="D7" s="23"/>
      <c r="E7" s="24" t="s">
        <v>4</v>
      </c>
      <c r="F7" s="23"/>
      <c r="G7" s="23"/>
      <c r="H7" s="23"/>
      <c r="I7" s="21"/>
    </row>
    <row r="8" spans="2:9" ht="20" customHeight="1">
      <c r="B8" s="25" t="s">
        <v>34</v>
      </c>
      <c r="C8" s="5">
        <v>150</v>
      </c>
      <c r="D8" s="42"/>
      <c r="E8" s="43">
        <v>1</v>
      </c>
      <c r="F8" s="6" t="b">
        <v>0</v>
      </c>
      <c r="G8" s="16">
        <f>IF(F8,1,0)</f>
        <v>0</v>
      </c>
      <c r="H8" s="5">
        <f>IF(G8,E8*C8,0)</f>
        <v>0</v>
      </c>
      <c r="I8" s="18"/>
    </row>
    <row r="9" spans="2:9" ht="20" customHeight="1">
      <c r="B9" s="25" t="s">
        <v>35</v>
      </c>
      <c r="C9" s="5">
        <v>50</v>
      </c>
      <c r="D9" s="42"/>
      <c r="E9" s="43">
        <v>0</v>
      </c>
      <c r="F9" s="6" t="b">
        <v>0</v>
      </c>
      <c r="G9" s="16">
        <f>IF(F9,1,0)</f>
        <v>0</v>
      </c>
      <c r="H9" s="5">
        <f>IF(G9,E9*C9,0)*E8</f>
        <v>0</v>
      </c>
      <c r="I9" s="18"/>
    </row>
    <row r="10" spans="2:9" s="52" customFormat="1" ht="14" customHeight="1">
      <c r="B10" s="50"/>
      <c r="C10" s="50"/>
      <c r="D10" s="50"/>
      <c r="E10" s="50"/>
      <c r="F10" s="50"/>
      <c r="G10" s="50"/>
      <c r="H10" s="53"/>
      <c r="I10" s="51"/>
    </row>
    <row r="11" spans="2:9" s="20" customFormat="1" ht="30" customHeight="1">
      <c r="B11" s="32" t="s">
        <v>31</v>
      </c>
      <c r="C11" s="33"/>
      <c r="D11" s="34"/>
      <c r="E11" s="33"/>
      <c r="F11" s="34"/>
      <c r="G11" s="34"/>
      <c r="H11" s="35"/>
      <c r="I11" s="21"/>
    </row>
    <row r="12" spans="2:9" ht="20" customHeight="1">
      <c r="B12" s="25" t="s">
        <v>32</v>
      </c>
      <c r="C12" s="5">
        <v>0.25</v>
      </c>
      <c r="D12" s="42"/>
      <c r="E12" s="54">
        <f>SUM(E15:E45)</f>
        <v>0</v>
      </c>
      <c r="F12" s="6" t="b">
        <v>0</v>
      </c>
      <c r="G12" s="16">
        <f>IF(F12,1,0)</f>
        <v>0</v>
      </c>
      <c r="H12" s="5">
        <f>IF(G12,E12*C12,0)+IF(G12,80,0)</f>
        <v>0</v>
      </c>
      <c r="I12" s="18"/>
    </row>
    <row r="13" spans="2:9" s="52" customFormat="1" ht="14" customHeight="1">
      <c r="B13" s="50"/>
      <c r="C13" s="50"/>
      <c r="D13" s="50"/>
      <c r="E13" s="50"/>
      <c r="F13" s="50"/>
      <c r="G13" s="50"/>
      <c r="H13" s="53"/>
      <c r="I13" s="51"/>
    </row>
    <row r="14" spans="2:9" s="20" customFormat="1" ht="30" customHeight="1">
      <c r="B14" s="32" t="s">
        <v>2</v>
      </c>
      <c r="C14" s="33"/>
      <c r="D14" s="34"/>
      <c r="E14" s="33"/>
      <c r="F14" s="34"/>
      <c r="G14" s="34"/>
      <c r="H14" s="35"/>
      <c r="I14" s="21"/>
    </row>
    <row r="15" spans="2:9" ht="20" customHeight="1">
      <c r="B15" s="41" t="s">
        <v>5</v>
      </c>
      <c r="C15" s="13">
        <v>4</v>
      </c>
      <c r="D15" s="44"/>
      <c r="E15" s="45">
        <v>0</v>
      </c>
      <c r="F15" s="14" t="b">
        <v>0</v>
      </c>
      <c r="G15" s="22">
        <f>IF(F15,1,0)</f>
        <v>0</v>
      </c>
      <c r="H15" s="13">
        <f>IF(G15,E15*C15,0)</f>
        <v>0</v>
      </c>
      <c r="I15" s="18"/>
    </row>
    <row r="16" spans="2:9" ht="20" customHeight="1">
      <c r="B16" s="25" t="s">
        <v>6</v>
      </c>
      <c r="C16" s="5">
        <v>4</v>
      </c>
      <c r="D16" s="42"/>
      <c r="E16" s="45">
        <v>0</v>
      </c>
      <c r="F16" s="7" t="b">
        <v>0</v>
      </c>
      <c r="G16" s="16">
        <f>IF(F16,1,0)</f>
        <v>0</v>
      </c>
      <c r="H16" s="13">
        <f t="shared" ref="H16:H18" si="0">IF(G16,E16*C16,0)</f>
        <v>0</v>
      </c>
    </row>
    <row r="17" spans="2:9" ht="20" customHeight="1">
      <c r="B17" s="25" t="s">
        <v>7</v>
      </c>
      <c r="C17" s="5">
        <v>4</v>
      </c>
      <c r="D17" s="42"/>
      <c r="E17" s="45">
        <v>0</v>
      </c>
      <c r="F17" s="6" t="b">
        <v>0</v>
      </c>
      <c r="G17" s="16">
        <f>IF(F17,1,0)</f>
        <v>0</v>
      </c>
      <c r="H17" s="13">
        <f t="shared" si="0"/>
        <v>0</v>
      </c>
      <c r="I17" s="18"/>
    </row>
    <row r="18" spans="2:9" ht="20" customHeight="1">
      <c r="B18" s="37" t="s">
        <v>8</v>
      </c>
      <c r="C18" s="11">
        <v>4</v>
      </c>
      <c r="D18" s="42"/>
      <c r="E18" s="45">
        <v>0</v>
      </c>
      <c r="F18" s="6" t="b">
        <v>0</v>
      </c>
      <c r="G18" s="30">
        <f t="shared" ref="G18" si="1">IF(F18,1,0)</f>
        <v>0</v>
      </c>
      <c r="H18" s="13">
        <f t="shared" si="0"/>
        <v>0</v>
      </c>
    </row>
    <row r="19" spans="2:9" s="52" customFormat="1" ht="14" customHeight="1">
      <c r="B19" s="50"/>
      <c r="C19" s="50"/>
      <c r="D19" s="50"/>
      <c r="E19" s="50"/>
      <c r="F19" s="50"/>
      <c r="G19" s="50"/>
      <c r="H19" s="53"/>
      <c r="I19" s="51"/>
    </row>
    <row r="20" spans="2:9" s="20" customFormat="1" ht="30" customHeight="1">
      <c r="B20" s="32" t="s">
        <v>9</v>
      </c>
      <c r="C20" s="33"/>
      <c r="D20" s="34"/>
      <c r="E20" s="33"/>
      <c r="F20" s="34"/>
      <c r="G20" s="34"/>
      <c r="H20" s="35"/>
      <c r="I20" s="21"/>
    </row>
    <row r="21" spans="2:9" ht="20" customHeight="1">
      <c r="B21" s="36" t="s">
        <v>10</v>
      </c>
      <c r="C21" s="13">
        <v>3.5</v>
      </c>
      <c r="D21" s="44"/>
      <c r="E21" s="45">
        <v>0</v>
      </c>
      <c r="F21" s="14" t="b">
        <v>0</v>
      </c>
      <c r="G21" s="22">
        <f>IF(F21,1,0)</f>
        <v>0</v>
      </c>
      <c r="H21" s="13">
        <f>IF(G21,E21*C21,0)</f>
        <v>0</v>
      </c>
      <c r="I21" s="18"/>
    </row>
    <row r="22" spans="2:9" ht="20" customHeight="1">
      <c r="B22" s="27" t="s">
        <v>11</v>
      </c>
      <c r="C22" s="5">
        <v>3.5</v>
      </c>
      <c r="D22" s="42"/>
      <c r="E22" s="45">
        <v>0</v>
      </c>
      <c r="F22" s="7" t="b">
        <v>0</v>
      </c>
      <c r="G22" s="16">
        <f>IF(F22,1,0)</f>
        <v>0</v>
      </c>
      <c r="H22" s="13">
        <f t="shared" ref="H22:H24" si="2">IF(G22,E22*C22,0)</f>
        <v>0</v>
      </c>
    </row>
    <row r="23" spans="2:9" ht="20" customHeight="1">
      <c r="B23" s="27" t="s">
        <v>12</v>
      </c>
      <c r="C23" s="5">
        <v>3.5</v>
      </c>
      <c r="D23" s="42"/>
      <c r="E23" s="45">
        <v>0</v>
      </c>
      <c r="F23" s="6" t="b">
        <v>0</v>
      </c>
      <c r="G23" s="16">
        <f>IF(F23,1,0)</f>
        <v>0</v>
      </c>
      <c r="H23" s="13">
        <f t="shared" si="2"/>
        <v>0</v>
      </c>
      <c r="I23" s="18"/>
    </row>
    <row r="24" spans="2:9" ht="20" customHeight="1">
      <c r="B24" s="29" t="s">
        <v>13</v>
      </c>
      <c r="C24" s="11">
        <v>3.5</v>
      </c>
      <c r="D24" s="42"/>
      <c r="E24" s="45">
        <v>0</v>
      </c>
      <c r="F24" s="6" t="b">
        <v>0</v>
      </c>
      <c r="G24" s="30">
        <f t="shared" ref="G24" si="3">IF(F24,1,0)</f>
        <v>0</v>
      </c>
      <c r="H24" s="13">
        <f t="shared" si="2"/>
        <v>0</v>
      </c>
    </row>
    <row r="25" spans="2:9" s="52" customFormat="1" ht="14" customHeight="1">
      <c r="B25" s="50"/>
      <c r="C25" s="50"/>
      <c r="D25" s="50"/>
      <c r="E25" s="50"/>
      <c r="F25" s="50"/>
      <c r="G25" s="50"/>
      <c r="H25" s="53"/>
      <c r="I25" s="51"/>
    </row>
    <row r="26" spans="2:9" s="20" customFormat="1" ht="30" customHeight="1">
      <c r="B26" s="32" t="s">
        <v>14</v>
      </c>
      <c r="C26" s="33"/>
      <c r="D26" s="34"/>
      <c r="E26" s="33"/>
      <c r="F26" s="34"/>
      <c r="G26" s="34"/>
      <c r="H26" s="35"/>
      <c r="I26" s="21"/>
    </row>
    <row r="27" spans="2:9" ht="20" customHeight="1">
      <c r="B27" s="36" t="s">
        <v>15</v>
      </c>
      <c r="C27" s="13">
        <v>3</v>
      </c>
      <c r="D27" s="42"/>
      <c r="E27" s="45">
        <v>0</v>
      </c>
      <c r="F27" s="14" t="b">
        <v>0</v>
      </c>
      <c r="G27" s="22">
        <f>IF(F27,1,0)</f>
        <v>0</v>
      </c>
      <c r="H27" s="13">
        <f>IF(G27,E27*C27,0)</f>
        <v>0</v>
      </c>
      <c r="I27" s="18"/>
    </row>
    <row r="28" spans="2:9" ht="20" customHeight="1">
      <c r="B28" s="27" t="s">
        <v>16</v>
      </c>
      <c r="C28" s="5">
        <v>3</v>
      </c>
      <c r="D28" s="42"/>
      <c r="E28" s="45">
        <v>0</v>
      </c>
      <c r="F28" s="7" t="b">
        <v>0</v>
      </c>
      <c r="G28" s="16">
        <f>IF(F28,1,0)</f>
        <v>0</v>
      </c>
      <c r="H28" s="13">
        <f t="shared" ref="H28:H29" si="4">IF(G28,E28*C28,0)</f>
        <v>0</v>
      </c>
    </row>
    <row r="29" spans="2:9" ht="20" customHeight="1">
      <c r="B29" s="29" t="s">
        <v>17</v>
      </c>
      <c r="C29" s="11">
        <v>3</v>
      </c>
      <c r="D29" s="42"/>
      <c r="E29" s="45">
        <v>0</v>
      </c>
      <c r="F29" s="6" t="b">
        <v>0</v>
      </c>
      <c r="G29" s="30">
        <f>IF(F29,1,0)</f>
        <v>0</v>
      </c>
      <c r="H29" s="13">
        <f t="shared" si="4"/>
        <v>0</v>
      </c>
      <c r="I29" s="18"/>
    </row>
    <row r="30" spans="2:9" s="52" customFormat="1" ht="14" customHeight="1">
      <c r="B30" s="50"/>
      <c r="C30" s="50"/>
      <c r="D30" s="50"/>
      <c r="E30" s="50"/>
      <c r="F30" s="50"/>
      <c r="G30" s="50"/>
      <c r="H30" s="53"/>
      <c r="I30" s="51"/>
    </row>
    <row r="31" spans="2:9" s="20" customFormat="1" ht="30" customHeight="1">
      <c r="B31" s="32" t="s">
        <v>18</v>
      </c>
      <c r="C31" s="33"/>
      <c r="D31" s="34"/>
      <c r="E31" s="33"/>
      <c r="F31" s="34"/>
      <c r="G31" s="34"/>
      <c r="H31" s="35"/>
      <c r="I31" s="21"/>
    </row>
    <row r="32" spans="2:9" ht="20" customHeight="1">
      <c r="B32" s="36" t="s">
        <v>19</v>
      </c>
      <c r="C32" s="13">
        <v>3.5</v>
      </c>
      <c r="D32" s="44"/>
      <c r="E32" s="45">
        <v>0</v>
      </c>
      <c r="F32" s="14" t="b">
        <v>0</v>
      </c>
      <c r="G32" s="22">
        <f>IF(F32,1,0)</f>
        <v>0</v>
      </c>
      <c r="H32" s="13">
        <f>IF(G32,E32*C32,0)</f>
        <v>0</v>
      </c>
      <c r="I32" s="18"/>
    </row>
    <row r="33" spans="2:9" ht="20" customHeight="1">
      <c r="B33" s="27" t="s">
        <v>20</v>
      </c>
      <c r="C33" s="5">
        <v>3.5</v>
      </c>
      <c r="D33" s="42"/>
      <c r="E33" s="45">
        <v>0</v>
      </c>
      <c r="F33" s="7" t="b">
        <v>0</v>
      </c>
      <c r="G33" s="16">
        <f>IF(F33,1,0)</f>
        <v>0</v>
      </c>
      <c r="H33" s="13">
        <f t="shared" ref="H33:H35" si="5">IF(G33,E33*C33,0)</f>
        <v>0</v>
      </c>
    </row>
    <row r="34" spans="2:9" ht="20" customHeight="1">
      <c r="B34" s="27" t="s">
        <v>21</v>
      </c>
      <c r="C34" s="5">
        <v>3.5</v>
      </c>
      <c r="D34" s="42"/>
      <c r="E34" s="45">
        <v>0</v>
      </c>
      <c r="F34" s="6" t="b">
        <v>0</v>
      </c>
      <c r="G34" s="16">
        <f>IF(F34,1,0)</f>
        <v>0</v>
      </c>
      <c r="H34" s="13">
        <f t="shared" si="5"/>
        <v>0</v>
      </c>
      <c r="I34" s="18"/>
    </row>
    <row r="35" spans="2:9" ht="20" customHeight="1">
      <c r="B35" s="27" t="s">
        <v>22</v>
      </c>
      <c r="C35" s="5">
        <v>3.5</v>
      </c>
      <c r="D35" s="42"/>
      <c r="E35" s="45">
        <v>0</v>
      </c>
      <c r="F35" s="12" t="b">
        <v>0</v>
      </c>
      <c r="G35" s="30">
        <f t="shared" ref="G35" si="6">IF(F35,1,0)</f>
        <v>0</v>
      </c>
      <c r="H35" s="13">
        <f t="shared" si="5"/>
        <v>0</v>
      </c>
    </row>
    <row r="36" spans="2:9" s="52" customFormat="1" ht="14" customHeight="1">
      <c r="B36" s="50"/>
      <c r="C36" s="50"/>
      <c r="D36" s="50"/>
      <c r="E36" s="50"/>
      <c r="F36" s="50"/>
      <c r="G36" s="50"/>
      <c r="H36" s="53"/>
      <c r="I36" s="51"/>
    </row>
    <row r="37" spans="2:9" s="20" customFormat="1" ht="30" customHeight="1">
      <c r="B37" s="32" t="s">
        <v>25</v>
      </c>
      <c r="C37" s="33"/>
      <c r="D37" s="34"/>
      <c r="E37" s="33"/>
      <c r="F37" s="34"/>
      <c r="G37" s="34"/>
      <c r="H37" s="35"/>
      <c r="I37" s="21"/>
    </row>
    <row r="38" spans="2:9" ht="20" customHeight="1">
      <c r="B38" s="31" t="s">
        <v>24</v>
      </c>
      <c r="C38" s="13">
        <v>3</v>
      </c>
      <c r="D38" s="44"/>
      <c r="E38" s="45">
        <v>0</v>
      </c>
      <c r="F38" s="14" t="b">
        <v>0</v>
      </c>
      <c r="G38" s="22">
        <f>IF(F38,1,0)</f>
        <v>0</v>
      </c>
      <c r="H38" s="13">
        <f>IF(G38,E38*C38,0)</f>
        <v>0</v>
      </c>
      <c r="I38" s="18"/>
    </row>
    <row r="39" spans="2:9" ht="20" customHeight="1">
      <c r="B39" s="28" t="s">
        <v>23</v>
      </c>
      <c r="C39" s="5">
        <v>3</v>
      </c>
      <c r="D39" s="42"/>
      <c r="E39" s="45">
        <v>0</v>
      </c>
      <c r="F39" s="7" t="b">
        <v>0</v>
      </c>
      <c r="G39" s="16">
        <f>IF(F39,1,0)</f>
        <v>0</v>
      </c>
      <c r="H39" s="13">
        <f t="shared" ref="H39:H45" si="7">IF(G39,E39*C39,0)</f>
        <v>0</v>
      </c>
    </row>
    <row r="40" spans="2:9" ht="20" customHeight="1">
      <c r="B40" s="28" t="s">
        <v>30</v>
      </c>
      <c r="C40" s="5">
        <v>3</v>
      </c>
      <c r="D40" s="42"/>
      <c r="E40" s="45">
        <v>0</v>
      </c>
      <c r="F40" s="6" t="b">
        <v>0</v>
      </c>
      <c r="G40" s="16">
        <f>IF(F40,1,0)</f>
        <v>0</v>
      </c>
      <c r="H40" s="5">
        <f t="shared" si="7"/>
        <v>0</v>
      </c>
      <c r="I40" s="18"/>
    </row>
    <row r="41" spans="2:9" s="52" customFormat="1" ht="14" customHeight="1">
      <c r="B41" s="50"/>
      <c r="C41" s="50"/>
      <c r="D41" s="50"/>
      <c r="E41" s="50"/>
      <c r="F41" s="50"/>
      <c r="G41" s="50"/>
      <c r="H41" s="53"/>
      <c r="I41" s="51"/>
    </row>
    <row r="42" spans="2:9" s="20" customFormat="1" ht="30" customHeight="1">
      <c r="B42" s="32" t="s">
        <v>26</v>
      </c>
      <c r="C42" s="33"/>
      <c r="D42" s="34"/>
      <c r="E42" s="33"/>
      <c r="F42" s="34"/>
      <c r="G42" s="34"/>
      <c r="H42" s="35"/>
      <c r="I42" s="21"/>
    </row>
    <row r="43" spans="2:9" ht="20" customHeight="1">
      <c r="B43" s="31" t="s">
        <v>27</v>
      </c>
      <c r="C43" s="13">
        <v>6</v>
      </c>
      <c r="D43" s="44"/>
      <c r="E43" s="45">
        <v>0</v>
      </c>
      <c r="F43" s="14" t="b">
        <v>0</v>
      </c>
      <c r="G43" s="22">
        <f>IF(F43,1,0)</f>
        <v>0</v>
      </c>
      <c r="H43" s="13">
        <f t="shared" si="7"/>
        <v>0</v>
      </c>
      <c r="I43" s="18"/>
    </row>
    <row r="44" spans="2:9" ht="20" customHeight="1">
      <c r="B44" s="28" t="s">
        <v>28</v>
      </c>
      <c r="C44" s="5">
        <v>4.5</v>
      </c>
      <c r="D44" s="42"/>
      <c r="E44" s="45">
        <v>0</v>
      </c>
      <c r="F44" s="7" t="b">
        <v>0</v>
      </c>
      <c r="G44" s="22">
        <f>IF(F44,1,0)</f>
        <v>0</v>
      </c>
      <c r="H44" s="13">
        <f t="shared" si="7"/>
        <v>0</v>
      </c>
    </row>
    <row r="45" spans="2:9" ht="20" customHeight="1">
      <c r="B45" s="28" t="s">
        <v>29</v>
      </c>
      <c r="C45" s="5">
        <v>4.5</v>
      </c>
      <c r="D45" s="42"/>
      <c r="E45" s="45">
        <v>0</v>
      </c>
      <c r="F45" s="6" t="b">
        <v>0</v>
      </c>
      <c r="G45" s="16">
        <f>IF(F45,1,0)</f>
        <v>0</v>
      </c>
      <c r="H45" s="13">
        <f t="shared" si="7"/>
        <v>0</v>
      </c>
      <c r="I45" s="18"/>
    </row>
    <row r="46" spans="2:9">
      <c r="B46" s="8"/>
      <c r="C46" s="9"/>
      <c r="D46" s="10"/>
      <c r="E46" s="9"/>
      <c r="H46" s="19"/>
    </row>
    <row r="47" spans="2:9">
      <c r="B47" s="1"/>
      <c r="H47" s="2"/>
    </row>
    <row r="48" spans="2:9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</sheetData>
  <dataConsolidate/>
  <mergeCells count="5">
    <mergeCell ref="B1:H1"/>
    <mergeCell ref="B3:G3"/>
    <mergeCell ref="B4:G4"/>
    <mergeCell ref="B5:G5"/>
    <mergeCell ref="B2:H2"/>
  </mergeCells>
  <printOptions horizontalCentered="1"/>
  <pageMargins left="0" right="0" top="0" bottom="0" header="0" footer="0"/>
  <pageSetup paperSize="9" scale="76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3" name="Check Box 8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20</xdr:row>
                    <xdr:rowOff>12700</xdr:rowOff>
                  </from>
                  <to>
                    <xdr:col>3</xdr:col>
                    <xdr:colOff>571500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4" name="Check Box 9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20</xdr:row>
                    <xdr:rowOff>241300</xdr:rowOff>
                  </from>
                  <to>
                    <xdr:col>3</xdr:col>
                    <xdr:colOff>571500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21</xdr:row>
                    <xdr:rowOff>241300</xdr:rowOff>
                  </from>
                  <to>
                    <xdr:col>3</xdr:col>
                    <xdr:colOff>571500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23</xdr:row>
                    <xdr:rowOff>0</xdr:rowOff>
                  </from>
                  <to>
                    <xdr:col>3</xdr:col>
                    <xdr:colOff>571500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7" name="Check Box 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0</xdr:rowOff>
                  </from>
                  <to>
                    <xdr:col>3</xdr:col>
                    <xdr:colOff>533400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8" name="Check Box 2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228600</xdr:rowOff>
                  </from>
                  <to>
                    <xdr:col>3</xdr:col>
                    <xdr:colOff>546100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15</xdr:row>
                    <xdr:rowOff>12700</xdr:rowOff>
                  </from>
                  <to>
                    <xdr:col>3</xdr:col>
                    <xdr:colOff>571500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14</xdr:row>
                    <xdr:rowOff>0</xdr:rowOff>
                  </from>
                  <to>
                    <xdr:col>3</xdr:col>
                    <xdr:colOff>571500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1" name="Check Box 28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26</xdr:row>
                    <xdr:rowOff>12700</xdr:rowOff>
                  </from>
                  <to>
                    <xdr:col>3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2" name="Check Box 28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26</xdr:row>
                    <xdr:rowOff>241300</xdr:rowOff>
                  </from>
                  <to>
                    <xdr:col>3</xdr:col>
                    <xdr:colOff>571500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3" name="Check Box 288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27</xdr:row>
                    <xdr:rowOff>241300</xdr:rowOff>
                  </from>
                  <to>
                    <xdr:col>3</xdr:col>
                    <xdr:colOff>571500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4" name="Check Box 29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31</xdr:row>
                    <xdr:rowOff>12700</xdr:rowOff>
                  </from>
                  <to>
                    <xdr:col>3</xdr:col>
                    <xdr:colOff>571500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5" name="Check Box 29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31</xdr:row>
                    <xdr:rowOff>241300</xdr:rowOff>
                  </from>
                  <to>
                    <xdr:col>3</xdr:col>
                    <xdr:colOff>571500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6" name="Check Box 292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32</xdr:row>
                    <xdr:rowOff>241300</xdr:rowOff>
                  </from>
                  <to>
                    <xdr:col>3</xdr:col>
                    <xdr:colOff>571500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7" name="Check Box 293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34</xdr:row>
                    <xdr:rowOff>0</xdr:rowOff>
                  </from>
                  <to>
                    <xdr:col>3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8" name="Check Box 29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37</xdr:row>
                    <xdr:rowOff>12700</xdr:rowOff>
                  </from>
                  <to>
                    <xdr:col>3</xdr:col>
                    <xdr:colOff>571500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9" name="Check Box 298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37</xdr:row>
                    <xdr:rowOff>241300</xdr:rowOff>
                  </from>
                  <to>
                    <xdr:col>3</xdr:col>
                    <xdr:colOff>571500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0" name="Check Box 299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38</xdr:row>
                    <xdr:rowOff>241300</xdr:rowOff>
                  </from>
                  <to>
                    <xdr:col>3</xdr:col>
                    <xdr:colOff>571500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1" name="Check Box 30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42</xdr:row>
                    <xdr:rowOff>12700</xdr:rowOff>
                  </from>
                  <to>
                    <xdr:col>3</xdr:col>
                    <xdr:colOff>571500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2" name="Check Box 30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42</xdr:row>
                    <xdr:rowOff>241300</xdr:rowOff>
                  </from>
                  <to>
                    <xdr:col>3</xdr:col>
                    <xdr:colOff>571500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3" name="Check Box 302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43</xdr:row>
                    <xdr:rowOff>241300</xdr:rowOff>
                  </from>
                  <to>
                    <xdr:col>3</xdr:col>
                    <xdr:colOff>571500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4" name="Check Box 303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11</xdr:row>
                    <xdr:rowOff>0</xdr:rowOff>
                  </from>
                  <to>
                    <xdr:col>3</xdr:col>
                    <xdr:colOff>584200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5" name="Check Box 305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7</xdr:row>
                    <xdr:rowOff>0</xdr:rowOff>
                  </from>
                  <to>
                    <xdr:col>3</xdr:col>
                    <xdr:colOff>584200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6" name="Check Box 30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8</xdr:row>
                    <xdr:rowOff>0</xdr:rowOff>
                  </from>
                  <to>
                    <xdr:col>3</xdr:col>
                    <xdr:colOff>584200</xdr:colOff>
                    <xdr:row>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PRIX VENTE</vt:lpstr>
      <vt:lpstr>NOMBRES_DE_PERSONNES</vt:lpstr>
      <vt:lpstr>PRIX_MINI</vt:lpstr>
      <vt:lpstr>PRIX_TOTAL</vt:lpstr>
      <vt:lpstr>'PRIX VENTE'!Zone_d_impression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PARMENTIER</dc:creator>
  <cp:lastModifiedBy>Laurent PARMENTIER</cp:lastModifiedBy>
  <cp:lastPrinted>2022-09-09T05:04:47Z</cp:lastPrinted>
  <dcterms:created xsi:type="dcterms:W3CDTF">2018-02-02T06:36:53Z</dcterms:created>
  <dcterms:modified xsi:type="dcterms:W3CDTF">2022-11-24T14:59:37Z</dcterms:modified>
</cp:coreProperties>
</file>